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emplate" sheetId="1" r:id="rId3"/>
    <sheet state="visible" name="Epic Cloth" sheetId="2" r:id="rId4"/>
  </sheets>
  <definedNames/>
  <calcPr/>
</workbook>
</file>

<file path=xl/sharedStrings.xml><?xml version="1.0" encoding="utf-8"?>
<sst xmlns="http://schemas.openxmlformats.org/spreadsheetml/2006/main" count="158" uniqueCount="38">
  <si>
    <t>PROJECT NAME</t>
  </si>
  <si>
    <t>PROJECT DATE</t>
  </si>
  <si>
    <t>WARP LENGTH</t>
  </si>
  <si>
    <t>Number of items you want to weave</t>
  </si>
  <si>
    <t>Finished length of one piece</t>
  </si>
  <si>
    <t>+</t>
  </si>
  <si>
    <t>inches</t>
  </si>
  <si>
    <t>Length of fringe/hems for one piece</t>
  </si>
  <si>
    <t>Yardage required for sampling</t>
  </si>
  <si>
    <t>Loom waste (18 to 36")</t>
  </si>
  <si>
    <t>Warp Shrinkage (10 to 15%)</t>
  </si>
  <si>
    <t>percent</t>
  </si>
  <si>
    <t>Warp Takeup (10 to 15%)</t>
  </si>
  <si>
    <t>Length of measured Warp in inches</t>
  </si>
  <si>
    <t>=</t>
  </si>
  <si>
    <t>Length of measured Warp in yards</t>
  </si>
  <si>
    <t>/36</t>
  </si>
  <si>
    <t>yards</t>
  </si>
  <si>
    <t>WARP WIDTH</t>
  </si>
  <si>
    <t>Finished width</t>
  </si>
  <si>
    <t>Draw in (5 to 10%)</t>
  </si>
  <si>
    <t>Shrinkage (5 to 10%)</t>
  </si>
  <si>
    <t>Total width of warp in loom</t>
  </si>
  <si>
    <t>Ends per inch (EPI) = SETT</t>
  </si>
  <si>
    <t>x</t>
  </si>
  <si>
    <t>epi</t>
  </si>
  <si>
    <t>Total number of ends</t>
  </si>
  <si>
    <t>ends</t>
  </si>
  <si>
    <t>WARP YARN REQUIRED</t>
  </si>
  <si>
    <t>Length of measured Warp</t>
  </si>
  <si>
    <t>Total yardage of Warp required</t>
  </si>
  <si>
    <t>WEFT YARN REQUIRED</t>
  </si>
  <si>
    <t>Take-up (5 to 10%)</t>
  </si>
  <si>
    <t>Length of one pick</t>
  </si>
  <si>
    <t xml:space="preserve">Picks per inch (PPI) </t>
  </si>
  <si>
    <t>ppi</t>
  </si>
  <si>
    <t>Inches of weft yarn for 1" of cloth</t>
  </si>
  <si>
    <t>Total yardage of Weft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</si>
</sst>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name val="Lato"/>
    </font>
    <font>
      <name val="Lato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D966"/>
        <bgColor rgb="FFFFD966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2" xfId="0" applyFont="1" applyNumberFormat="1"/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2" xfId="0" applyFont="1" applyNumberFormat="1"/>
    <xf borderId="0" fillId="0" fontId="2" numFmtId="0" xfId="0" applyAlignment="1" applyFont="1">
      <alignment readingOrder="0"/>
    </xf>
    <xf borderId="0" fillId="0" fontId="2" numFmtId="0" xfId="0" applyFont="1"/>
    <xf borderId="0" fillId="3" fontId="2" numFmtId="2" xfId="0" applyAlignment="1" applyFill="1" applyFont="1" applyNumberFormat="1">
      <alignment readingOrder="0"/>
    </xf>
    <xf quotePrefix="1" borderId="0" fillId="0" fontId="2" numFmtId="0" xfId="0" applyAlignment="1" applyFont="1">
      <alignment readingOrder="0"/>
    </xf>
    <xf borderId="0" fillId="0" fontId="2" numFmtId="2" xfId="0" applyFont="1" applyNumberFormat="1"/>
    <xf borderId="0" fillId="4" fontId="1" numFmtId="0" xfId="0" applyAlignment="1" applyFill="1" applyFont="1">
      <alignment readingOrder="0"/>
    </xf>
    <xf quotePrefix="1" borderId="0" fillId="4" fontId="1" numFmtId="0" xfId="0" applyAlignment="1" applyFont="1">
      <alignment readingOrder="0"/>
    </xf>
    <xf borderId="0" fillId="4" fontId="1" numFmtId="2" xfId="0" applyFont="1" applyNumberFormat="1"/>
    <xf borderId="0" fillId="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14"/>
  </cols>
  <sheetData>
    <row r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7" t="s">
        <v>3</v>
      </c>
      <c r="B5" s="8"/>
      <c r="C5" s="9">
        <v>1.0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7" t="s">
        <v>4</v>
      </c>
      <c r="B6" s="10" t="s">
        <v>5</v>
      </c>
      <c r="C6" s="9">
        <v>72.0</v>
      </c>
      <c r="D6" s="7" t="s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7" t="s">
        <v>7</v>
      </c>
      <c r="B7" s="10" t="s">
        <v>5</v>
      </c>
      <c r="C7" s="9">
        <v>10.0</v>
      </c>
      <c r="D7" s="7" t="s">
        <v>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7" t="s">
        <v>8</v>
      </c>
      <c r="B8" s="10" t="s">
        <v>5</v>
      </c>
      <c r="C8" s="9">
        <v>10.0</v>
      </c>
      <c r="D8" s="7" t="s">
        <v>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7" t="s">
        <v>9</v>
      </c>
      <c r="B9" s="10" t="s">
        <v>5</v>
      </c>
      <c r="C9" s="9">
        <v>20.0</v>
      </c>
      <c r="D9" s="7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7" t="s">
        <v>10</v>
      </c>
      <c r="B10" s="10" t="s">
        <v>5</v>
      </c>
      <c r="C10" s="9">
        <v>10.0</v>
      </c>
      <c r="D10" s="7" t="s">
        <v>11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7" t="s">
        <v>12</v>
      </c>
      <c r="B11" s="10" t="s">
        <v>5</v>
      </c>
      <c r="C11" s="9">
        <v>10.0</v>
      </c>
      <c r="D11" s="7" t="s">
        <v>11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7" t="s">
        <v>13</v>
      </c>
      <c r="B12" s="10" t="s">
        <v>14</v>
      </c>
      <c r="C12" s="11">
        <f>SUM(C6:C9)+(SUM(C6:C9)*C10/100)+(SUM(C6:C9)*C11/100)+((C5-1)*(((C6+C7)+((C6+C7)*C11/100)+((C6+C7)*C10/100))))</f>
        <v>134.4</v>
      </c>
      <c r="D12" s="7" t="s">
        <v>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2" t="s">
        <v>15</v>
      </c>
      <c r="B13" s="13" t="s">
        <v>16</v>
      </c>
      <c r="C13" s="14">
        <f>C12/36</f>
        <v>3.733333333</v>
      </c>
      <c r="D13" s="12" t="s">
        <v>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8"/>
      <c r="B14" s="8"/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 t="s">
        <v>18</v>
      </c>
      <c r="B15" s="5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7" t="s">
        <v>19</v>
      </c>
      <c r="B16" s="8"/>
      <c r="C16" s="9">
        <v>8.0</v>
      </c>
      <c r="D16" s="7" t="s">
        <v>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7" t="s">
        <v>20</v>
      </c>
      <c r="B17" s="10" t="s">
        <v>5</v>
      </c>
      <c r="C17" s="9">
        <v>5.0</v>
      </c>
      <c r="D17" s="7" t="s">
        <v>11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7" t="s">
        <v>21</v>
      </c>
      <c r="B18" s="10" t="s">
        <v>5</v>
      </c>
      <c r="C18" s="9">
        <v>5.0</v>
      </c>
      <c r="D18" s="7" t="s">
        <v>11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7" t="s">
        <v>22</v>
      </c>
      <c r="B19" s="10" t="s">
        <v>14</v>
      </c>
      <c r="C19" s="11">
        <f>C16+(C16*C17/100)+(C16*C18/100)</f>
        <v>8.8</v>
      </c>
      <c r="D19" s="7" t="s">
        <v>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7" t="s">
        <v>23</v>
      </c>
      <c r="B20" s="10" t="s">
        <v>24</v>
      </c>
      <c r="C20" s="9">
        <v>12.0</v>
      </c>
      <c r="D20" s="7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2" t="s">
        <v>26</v>
      </c>
      <c r="B21" s="13" t="s">
        <v>14</v>
      </c>
      <c r="C21" s="14">
        <f>C20*C19</f>
        <v>105.6</v>
      </c>
      <c r="D21" s="12" t="s">
        <v>27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>
      <c r="A22" s="8"/>
      <c r="B22" s="8"/>
      <c r="C22" s="1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4" t="s">
        <v>28</v>
      </c>
      <c r="B23" s="5"/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7" t="s">
        <v>26</v>
      </c>
      <c r="B24" s="8"/>
      <c r="C24" s="11">
        <f>C21</f>
        <v>105.6</v>
      </c>
      <c r="D24" s="7" t="s">
        <v>27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7" t="s">
        <v>29</v>
      </c>
      <c r="B25" s="10" t="s">
        <v>24</v>
      </c>
      <c r="C25" s="11">
        <f>C13</f>
        <v>3.733333333</v>
      </c>
      <c r="D25" s="7" t="s">
        <v>17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2" t="s">
        <v>30</v>
      </c>
      <c r="B26" s="13" t="s">
        <v>14</v>
      </c>
      <c r="C26" s="14">
        <f>C25*C24</f>
        <v>394.24</v>
      </c>
      <c r="D26" s="12" t="s">
        <v>17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8"/>
      <c r="B27" s="8"/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4" t="s">
        <v>31</v>
      </c>
      <c r="B28" s="5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7" t="s">
        <v>22</v>
      </c>
      <c r="B29" s="8"/>
      <c r="C29" s="11">
        <f>C19</f>
        <v>8.8</v>
      </c>
      <c r="D29" s="7" t="s">
        <v>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7" t="s">
        <v>32</v>
      </c>
      <c r="B30" s="10" t="s">
        <v>5</v>
      </c>
      <c r="C30" s="9">
        <v>5.0</v>
      </c>
      <c r="D30" s="7" t="s">
        <v>11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7" t="s">
        <v>33</v>
      </c>
      <c r="B31" s="10" t="s">
        <v>14</v>
      </c>
      <c r="C31" s="11">
        <f>C29+(C29*C30/100)</f>
        <v>9.24</v>
      </c>
      <c r="D31" s="7" t="s">
        <v>6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7" t="s">
        <v>34</v>
      </c>
      <c r="B32" s="10" t="s">
        <v>24</v>
      </c>
      <c r="C32" s="9">
        <v>12.0</v>
      </c>
      <c r="D32" s="7" t="s">
        <v>35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7" t="s">
        <v>36</v>
      </c>
      <c r="B33" s="10" t="s">
        <v>14</v>
      </c>
      <c r="C33" s="11">
        <f>C32*C31</f>
        <v>110.88</v>
      </c>
      <c r="D33" s="7" t="s">
        <v>6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7" t="s">
        <v>13</v>
      </c>
      <c r="B34" s="10" t="s">
        <v>24</v>
      </c>
      <c r="C34" s="11">
        <f>C12</f>
        <v>134.4</v>
      </c>
      <c r="D34" s="7" t="s">
        <v>6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7" t="s">
        <v>37</v>
      </c>
      <c r="B35" s="10" t="s">
        <v>14</v>
      </c>
      <c r="C35" s="11">
        <f>C34*C33</f>
        <v>14902.272</v>
      </c>
      <c r="D35" s="7" t="s">
        <v>6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2" t="s">
        <v>37</v>
      </c>
      <c r="B36" s="13" t="s">
        <v>16</v>
      </c>
      <c r="C36" s="14">
        <f>C35/36</f>
        <v>413.952</v>
      </c>
      <c r="D36" s="12" t="s">
        <v>17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>
      <c r="A37" s="8"/>
      <c r="B37" s="8"/>
      <c r="C37" s="1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11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11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11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11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11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1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1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11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1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1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11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1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11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11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1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1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11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11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11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11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11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11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1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1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11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11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11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11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11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11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11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11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11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11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1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11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11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11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11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11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11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11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11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11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1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11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11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11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11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1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11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11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11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11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11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11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11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11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11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1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11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11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11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11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1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11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11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11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11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11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11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11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11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11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11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1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1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1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11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1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1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11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11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11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11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11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11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11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11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1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11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11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11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11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1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11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11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11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11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11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11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11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11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11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1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11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11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11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11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1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11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11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11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11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11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11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11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11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11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1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1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11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11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11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1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11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11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11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11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11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11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1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1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1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1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1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1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1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1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11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11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11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11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11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11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11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11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11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11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1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11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11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11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11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1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11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11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11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11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11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11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11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11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11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1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11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11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11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11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1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11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11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11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11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11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11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11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11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11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1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11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11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11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11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1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11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11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11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11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11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11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11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11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11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1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11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11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11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11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1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11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11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11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11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11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11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11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11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11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1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11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11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11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11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1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11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11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11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11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11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11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11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11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11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1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11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11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11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11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1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11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11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11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11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11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11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11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11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11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11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11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11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11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11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11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11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11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11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11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11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11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11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11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11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11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11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11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11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11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11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11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11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11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11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11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11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11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11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11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11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11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11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11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11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11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11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11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11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11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11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11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11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11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11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11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11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11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11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11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11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11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11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11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11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11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11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11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1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11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11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11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11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11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11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11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11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11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11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11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11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11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11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11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11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11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11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11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11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11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11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11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11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11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11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11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11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11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11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11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11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11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11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11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11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11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11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11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11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11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11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11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11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11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11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11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11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11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11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11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11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11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11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11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11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11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11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11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11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11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11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11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11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11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11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11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11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11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11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11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11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11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11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11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11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11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11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11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11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11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11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11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11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11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11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11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11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11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11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11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11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11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11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11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11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11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11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11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11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11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11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11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11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11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11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11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11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11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11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11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11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11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11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11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11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11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11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11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11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11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11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11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11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11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11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11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11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11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11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11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11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11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11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11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11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11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11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11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11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11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11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11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11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11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11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11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11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11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11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11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11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11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11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11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11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11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11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11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11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11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11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11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11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11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11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11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11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11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11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11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11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11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11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11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11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11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11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11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11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11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11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11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11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11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11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11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11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11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11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11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11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11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11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11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11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11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11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11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11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11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11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11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11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11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11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11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11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11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11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11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11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11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11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11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11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11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11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11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11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11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11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11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11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11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11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11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11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11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11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11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11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11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11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11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11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11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11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11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11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11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11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11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11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11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11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11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11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11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11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11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11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11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11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11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11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11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11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11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11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11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11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11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11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11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11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11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11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11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11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11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11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11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11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11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11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11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11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11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11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11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11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11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11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11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11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11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11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11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11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11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11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11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11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11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11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11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11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11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11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11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11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11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11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11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11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11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11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11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11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11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11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11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11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11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11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11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11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11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11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11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11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11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11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11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11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11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11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11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11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11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11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11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11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11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11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11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11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11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11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11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11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11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11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11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11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11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11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11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11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11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11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11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11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11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11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11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11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11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11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11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11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11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11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11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11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11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11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11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11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11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11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11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11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11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11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11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11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11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11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11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11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11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11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11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11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11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11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11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11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11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11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11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11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11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11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11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11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11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11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11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11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11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11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11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11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11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11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11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11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11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11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11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11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11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11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11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11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11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11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11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11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11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11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11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11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11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11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11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11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11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11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11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11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11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11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11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11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11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11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11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11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11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11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11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11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11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11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11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11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11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11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11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11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11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11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11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11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11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11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11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11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11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11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11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11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11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11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11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11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11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11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11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11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11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11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11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11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11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11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11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11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11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11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11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11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11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11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11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11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11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11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11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11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11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11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11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11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11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11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11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11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11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11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11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11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11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11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11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11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11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11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11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11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11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11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11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11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11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11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11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11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11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11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11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11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11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11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11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11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11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11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11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11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11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11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11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11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11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11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11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11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11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11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11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11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11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11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11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11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11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11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11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11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11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11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11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11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11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11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11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11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11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11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11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11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11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11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11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11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11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11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11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11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11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11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11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11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11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11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11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11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11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11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11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11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11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11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11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11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11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11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11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11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11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11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11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11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11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11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11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11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11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11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11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11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11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11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11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11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11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11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11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11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11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11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11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11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11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11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11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11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11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11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11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11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11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11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11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11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11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11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11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11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11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11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11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11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11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11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11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11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11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11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11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11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11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11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11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11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11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11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11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11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11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11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11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11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11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11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11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11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11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8"/>
      <c r="B1001" s="8"/>
      <c r="C1001" s="11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>
      <c r="A1002" s="8"/>
      <c r="B1002" s="8"/>
      <c r="C1002" s="11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>
      <c r="A1003" s="8"/>
      <c r="B1003" s="8"/>
      <c r="C1003" s="11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>
      <c r="A1004" s="8"/>
      <c r="B1004" s="8"/>
      <c r="C1004" s="11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14"/>
  </cols>
  <sheetData>
    <row r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7" t="s">
        <v>3</v>
      </c>
      <c r="B5" s="8"/>
      <c r="C5" s="9">
        <v>3.0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7" t="s">
        <v>4</v>
      </c>
      <c r="B6" s="10" t="s">
        <v>5</v>
      </c>
      <c r="C6" s="9">
        <v>72.0</v>
      </c>
      <c r="D6" s="7" t="s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7" t="s">
        <v>7</v>
      </c>
      <c r="B7" s="10" t="s">
        <v>5</v>
      </c>
      <c r="C7" s="9">
        <v>10.0</v>
      </c>
      <c r="D7" s="7" t="s">
        <v>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7" t="s">
        <v>8</v>
      </c>
      <c r="B8" s="10" t="s">
        <v>5</v>
      </c>
      <c r="C8" s="9">
        <v>10.0</v>
      </c>
      <c r="D8" s="7" t="s">
        <v>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7" t="s">
        <v>9</v>
      </c>
      <c r="B9" s="10" t="s">
        <v>5</v>
      </c>
      <c r="C9" s="9">
        <v>20.0</v>
      </c>
      <c r="D9" s="7" t="s">
        <v>6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7" t="s">
        <v>10</v>
      </c>
      <c r="B10" s="10" t="s">
        <v>5</v>
      </c>
      <c r="C10" s="9">
        <v>10.0</v>
      </c>
      <c r="D10" s="7" t="s">
        <v>11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7" t="s">
        <v>12</v>
      </c>
      <c r="B11" s="10" t="s">
        <v>5</v>
      </c>
      <c r="C11" s="9">
        <v>10.0</v>
      </c>
      <c r="D11" s="7" t="s">
        <v>11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7" t="s">
        <v>13</v>
      </c>
      <c r="B12" s="10" t="s">
        <v>14</v>
      </c>
      <c r="C12" s="11">
        <f>SUM(C6:C9)+(SUM(C6:C9)*C10/100)+(SUM(C6:C9)*C11/100)+((C5-1)*(((C6+C7)+((C6+C7)*C11/100)+((C6+C7)*C10/100))))</f>
        <v>331.2</v>
      </c>
      <c r="D12" s="7" t="s">
        <v>6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2" t="s">
        <v>15</v>
      </c>
      <c r="B13" s="13" t="s">
        <v>16</v>
      </c>
      <c r="C13" s="14">
        <f>C12/36</f>
        <v>9.2</v>
      </c>
      <c r="D13" s="12" t="s">
        <v>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8"/>
      <c r="B14" s="8"/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" t="s">
        <v>18</v>
      </c>
      <c r="B15" s="5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7" t="s">
        <v>19</v>
      </c>
      <c r="B16" s="8"/>
      <c r="C16" s="9">
        <v>24.0</v>
      </c>
      <c r="D16" s="7" t="s">
        <v>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7" t="s">
        <v>20</v>
      </c>
      <c r="B17" s="10" t="s">
        <v>5</v>
      </c>
      <c r="C17" s="9">
        <v>5.0</v>
      </c>
      <c r="D17" s="7" t="s">
        <v>11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7" t="s">
        <v>21</v>
      </c>
      <c r="B18" s="10" t="s">
        <v>5</v>
      </c>
      <c r="C18" s="9">
        <v>5.0</v>
      </c>
      <c r="D18" s="7" t="s">
        <v>11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7" t="s">
        <v>22</v>
      </c>
      <c r="B19" s="10" t="s">
        <v>14</v>
      </c>
      <c r="C19" s="11">
        <f>C16+(C16*C17/100)+(C16*C18/100)</f>
        <v>26.4</v>
      </c>
      <c r="D19" s="7" t="s">
        <v>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7" t="s">
        <v>23</v>
      </c>
      <c r="B20" s="10" t="s">
        <v>24</v>
      </c>
      <c r="C20" s="9">
        <v>12.0</v>
      </c>
      <c r="D20" s="7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2" t="s">
        <v>26</v>
      </c>
      <c r="B21" s="13" t="s">
        <v>14</v>
      </c>
      <c r="C21" s="14">
        <f>C20*C19</f>
        <v>316.8</v>
      </c>
      <c r="D21" s="12" t="s">
        <v>27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>
      <c r="A22" s="8"/>
      <c r="B22" s="8"/>
      <c r="C22" s="1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4" t="s">
        <v>28</v>
      </c>
      <c r="B23" s="5"/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7" t="s">
        <v>26</v>
      </c>
      <c r="B24" s="8"/>
      <c r="C24" s="11">
        <f>C21</f>
        <v>316.8</v>
      </c>
      <c r="D24" s="7" t="s">
        <v>27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7" t="s">
        <v>29</v>
      </c>
      <c r="B25" s="10" t="s">
        <v>24</v>
      </c>
      <c r="C25" s="11">
        <f>C13</f>
        <v>9.2</v>
      </c>
      <c r="D25" s="7" t="s">
        <v>17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2" t="s">
        <v>30</v>
      </c>
      <c r="B26" s="13" t="s">
        <v>14</v>
      </c>
      <c r="C26" s="14">
        <f>C25*C24</f>
        <v>2914.56</v>
      </c>
      <c r="D26" s="12" t="s">
        <v>17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8"/>
      <c r="B27" s="8"/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4" t="s">
        <v>31</v>
      </c>
      <c r="B28" s="5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7" t="s">
        <v>22</v>
      </c>
      <c r="B29" s="8"/>
      <c r="C29" s="11">
        <f>C19</f>
        <v>26.4</v>
      </c>
      <c r="D29" s="7" t="s">
        <v>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7" t="s">
        <v>32</v>
      </c>
      <c r="B30" s="10" t="s">
        <v>5</v>
      </c>
      <c r="C30" s="9">
        <v>5.0</v>
      </c>
      <c r="D30" s="7" t="s">
        <v>11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7" t="s">
        <v>33</v>
      </c>
      <c r="B31" s="10" t="s">
        <v>14</v>
      </c>
      <c r="C31" s="11">
        <f>C29+(C29*C30/100)</f>
        <v>27.72</v>
      </c>
      <c r="D31" s="7" t="s">
        <v>6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7" t="s">
        <v>34</v>
      </c>
      <c r="B32" s="10" t="s">
        <v>24</v>
      </c>
      <c r="C32" s="9">
        <v>12.0</v>
      </c>
      <c r="D32" s="7" t="s">
        <v>35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7" t="s">
        <v>36</v>
      </c>
      <c r="B33" s="10" t="s">
        <v>14</v>
      </c>
      <c r="C33" s="11">
        <f>C32*C31</f>
        <v>332.64</v>
      </c>
      <c r="D33" s="7" t="s">
        <v>6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7" t="s">
        <v>13</v>
      </c>
      <c r="B34" s="10" t="s">
        <v>24</v>
      </c>
      <c r="C34" s="11">
        <f>C12</f>
        <v>331.2</v>
      </c>
      <c r="D34" s="7" t="s">
        <v>6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7" t="s">
        <v>37</v>
      </c>
      <c r="B35" s="10" t="s">
        <v>14</v>
      </c>
      <c r="C35" s="11">
        <f>C34*C33</f>
        <v>110170.368</v>
      </c>
      <c r="D35" s="7" t="s">
        <v>6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2" t="s">
        <v>37</v>
      </c>
      <c r="B36" s="13" t="s">
        <v>16</v>
      </c>
      <c r="C36" s="14">
        <f>C35/36</f>
        <v>3060.288</v>
      </c>
      <c r="D36" s="12" t="s">
        <v>17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>
      <c r="A37" s="8"/>
      <c r="B37" s="8"/>
      <c r="C37" s="1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11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11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11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11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11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1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1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1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1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11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1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1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11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1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11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11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1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1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11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11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11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11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11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11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1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1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11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11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11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11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11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11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11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11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11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11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1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11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11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11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11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11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11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11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11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11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1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11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11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11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11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1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11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11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11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11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11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11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11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11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11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1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11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11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11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11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1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11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11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11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11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11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11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11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11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11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11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1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1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1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11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1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1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11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11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11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11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11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11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11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11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1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11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11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11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11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1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11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11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11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11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11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11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11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11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11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1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11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11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11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11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1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11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11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11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11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11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11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11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11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11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1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1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11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11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11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1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11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11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11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11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11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11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1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1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1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1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1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1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1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1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11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11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11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11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11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11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11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11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11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11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1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11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11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11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11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1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11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11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11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11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11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11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11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11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11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1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11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11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11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11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1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11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11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11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11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11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11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11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11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11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1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11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11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11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11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1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11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11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11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11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11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11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11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11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11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1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11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11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11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11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1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11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11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11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11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11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11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11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11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11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1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11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11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11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11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1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11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11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11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11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11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11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11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11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11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1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11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11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11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11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1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11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11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11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11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11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11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11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11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11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11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11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11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11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11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11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11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11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11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11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11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11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11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11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11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11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11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11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11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11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11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11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11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11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11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11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11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11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11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11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11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11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11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11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11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11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11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11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11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11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11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11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11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11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11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11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11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11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11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11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11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11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11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11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11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11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11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11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1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11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11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11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11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11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11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11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11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11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11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11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11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11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11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11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11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11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11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11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11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11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11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11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11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11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11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11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11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11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11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11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11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11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11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11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11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11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11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11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11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11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11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11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11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11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11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11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11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11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11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11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11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11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11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11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11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11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11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11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11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11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11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11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11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11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11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11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11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11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11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11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11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11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11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11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11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11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11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11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11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11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11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11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11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11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11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11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11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11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11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11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11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11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11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11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11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11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11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11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11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11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11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11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11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11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11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11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11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11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11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11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11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11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11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11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11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11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11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11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11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11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11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11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11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11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11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11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11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11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11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11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11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11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11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11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11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11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11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11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11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11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11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11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11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11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11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11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11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11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11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11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11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11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11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11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11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11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11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11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11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11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11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11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11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11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11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11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11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11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11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11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11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11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11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11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11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11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11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11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11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11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11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11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11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11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11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11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11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11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11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11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11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11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11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11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11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11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11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11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11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11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11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11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11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11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11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11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11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11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11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11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11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11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11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11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11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11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11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11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11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11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11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11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11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11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11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11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11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11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11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11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11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11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11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11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11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11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11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11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11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11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11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11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11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11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11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11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11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11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11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11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11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11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11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11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11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11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11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11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11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11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11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11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11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11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11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11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11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11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11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11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11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11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11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11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11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11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11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11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11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11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11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11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11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11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11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11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11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11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11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11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11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11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11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11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11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11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11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11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11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11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11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11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11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11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11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11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11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11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11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11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11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11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11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11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11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11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11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11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11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11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11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11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11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11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11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11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11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11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11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11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11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11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11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11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11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11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11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11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11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11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11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11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11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11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11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11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11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11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11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11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11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11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11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11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11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11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11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11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11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11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11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11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11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11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11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11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11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11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11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11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11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11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11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11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11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11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11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11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11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11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11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11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11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11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11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11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11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11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11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11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11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11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11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11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11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11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11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11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11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11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11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11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11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11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11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11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11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11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11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11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11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11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11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11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11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11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11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11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11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11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11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11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11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11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11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11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11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11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11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11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11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11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11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11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11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11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11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11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11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11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11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11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11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11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11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11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11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11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11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11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11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11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11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11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11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11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11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11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11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11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11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11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11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11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11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11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11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11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11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11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11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11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11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11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11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11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11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11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11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11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11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11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11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11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11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11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11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11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11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11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11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11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11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11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11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11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11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11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11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11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11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11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11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11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11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11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11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11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11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11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11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11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11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11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11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11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11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11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11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11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11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11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11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11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11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11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11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11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11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11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11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11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11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11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11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11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11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11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11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11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11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11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11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11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11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11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11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11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11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11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11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11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11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11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11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11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11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11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11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11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11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11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11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11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11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11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11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11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11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11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11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11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11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11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11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11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11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11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11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11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11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11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11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11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11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11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11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11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11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11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11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11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11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11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11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11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11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11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11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11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11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11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11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11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11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11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11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11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11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11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11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11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11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11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11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11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11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11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11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11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11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11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11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11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11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11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11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11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11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11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11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11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11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11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11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11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11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11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11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11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11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11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11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11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11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11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11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11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11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11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11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11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11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11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11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11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11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11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11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11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11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11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8"/>
      <c r="B1001" s="8"/>
      <c r="C1001" s="11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>
      <c r="A1002" s="8"/>
      <c r="B1002" s="8"/>
      <c r="C1002" s="11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>
      <c r="A1003" s="8"/>
      <c r="B1003" s="8"/>
      <c r="C1003" s="11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>
      <c r="A1004" s="8"/>
      <c r="B1004" s="8"/>
      <c r="C1004" s="11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</sheetData>
  <drawing r:id="rId1"/>
</worksheet>
</file>